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ellimages.xml" ContentType="application/vnd.wps-officedocument.cellim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etc:cellImage>
    <xdr:pic>
      <xdr:nvPicPr>
        <xdr:cNvPr id="1286" name="ID_96AB26F64DED4B628EDB2BB5901636D5" descr="图片 3"/>
        <xdr:cNvPicPr/>
      </xdr:nvPicPr>
      <xdr:blipFill>
        <a:blip r:embed="rId1"/>
        <a:stretch>
          <a:fillRect/>
        </a:stretch>
      </xdr:blipFill>
      <xdr:spPr>
        <a:xfrm>
          <a:off x="0" y="0"/>
          <a:ext cx="5257800" cy="5076825"/>
        </a:xfrm>
        <a:prstGeom prst="rect">
          <a:avLst/>
        </a:prstGeom>
      </xdr:spPr>
    </xdr:pic>
  </etc:cellImage>
  <etc:cellImage>
    <xdr:pic>
      <xdr:nvPicPr>
        <xdr:cNvPr id="1285" name="ID_6A1A595FDB6C4C4DB2DD3C6A855832B7" descr="图片 2"/>
        <xdr:cNvPicPr/>
      </xdr:nvPicPr>
      <xdr:blipFill>
        <a:blip r:embed="rId2"/>
        <a:stretch>
          <a:fillRect/>
        </a:stretch>
      </xdr:blipFill>
      <xdr:spPr>
        <a:xfrm>
          <a:off x="0" y="0"/>
          <a:ext cx="5715000" cy="1504950"/>
        </a:xfrm>
        <a:prstGeom prst="rect">
          <a:avLst/>
        </a:prstGeom>
      </xdr:spPr>
    </xdr:pic>
  </etc:cellImage>
  <etc:cellImage>
    <xdr:pic>
      <xdr:nvPicPr>
        <xdr:cNvPr id="1284" name="ID_D8E3365962364B7E820DE2CBE0A73A01" descr="图片 1"/>
        <xdr:cNvPicPr/>
      </xdr:nvPicPr>
      <xdr:blipFill>
        <a:blip r:embed="rId3"/>
        <a:stretch>
          <a:fillRect/>
        </a:stretch>
      </xdr:blipFill>
      <xdr:spPr>
        <a:xfrm>
          <a:off x="0" y="0"/>
          <a:ext cx="6200775" cy="4276725"/>
        </a:xfrm>
        <a:prstGeom prst="rect">
          <a:avLst/>
        </a:prstGeom>
      </xdr:spPr>
    </xdr:pic>
  </etc:cellImage>
  <etc:cellImage>
    <xdr:pic>
      <xdr:nvPicPr>
        <xdr:cNvPr id="1289" name="ID_C2946D49E6A24074A9167E8A871267F6" descr="图片 6"/>
        <xdr:cNvPicPr/>
      </xdr:nvPicPr>
      <xdr:blipFill>
        <a:blip r:embed="rId4"/>
        <a:stretch>
          <a:fillRect/>
        </a:stretch>
      </xdr:blipFill>
      <xdr:spPr>
        <a:xfrm>
          <a:off x="0" y="0"/>
          <a:ext cx="8229600" cy="3000375"/>
        </a:xfrm>
        <a:prstGeom prst="rect">
          <a:avLst/>
        </a:prstGeom>
      </xdr:spPr>
    </xdr:pic>
  </etc:cellImage>
  <etc:cellImage>
    <xdr:pic>
      <xdr:nvPicPr>
        <xdr:cNvPr id="1288" name="ID_4E62FF2E7B60488EBA90AE22234AA198" descr="图片 5"/>
        <xdr:cNvPicPr/>
      </xdr:nvPicPr>
      <xdr:blipFill>
        <a:blip r:embed="rId5"/>
        <a:stretch>
          <a:fillRect/>
        </a:stretch>
      </xdr:blipFill>
      <xdr:spPr>
        <a:xfrm>
          <a:off x="0" y="0"/>
          <a:ext cx="4981575" cy="5029200"/>
        </a:xfrm>
        <a:prstGeom prst="rect">
          <a:avLst/>
        </a:prstGeom>
      </xdr:spPr>
    </xdr:pic>
  </etc:cellImage>
  <etc:cellImage>
    <xdr:pic>
      <xdr:nvPicPr>
        <xdr:cNvPr id="1287" name="ID_06B26F940A984261B905F9BF9EFDAA14" descr="图片 4"/>
        <xdr:cNvPicPr/>
      </xdr:nvPicPr>
      <xdr:blipFill>
        <a:blip r:embed="rId6"/>
        <a:stretch>
          <a:fillRect/>
        </a:stretch>
      </xdr:blipFill>
      <xdr:spPr>
        <a:xfrm>
          <a:off x="0" y="0"/>
          <a:ext cx="8248650" cy="5848350"/>
        </a:xfrm>
        <a:prstGeom prst="rect">
          <a:avLst/>
        </a:prstGeom>
      </xdr:spPr>
    </xdr:pic>
  </etc:cellImage>
  <etc:cellImage>
    <xdr:pic>
      <xdr:nvPicPr>
        <xdr:cNvPr id="1291" name="ID_3B02B8C1927C4E62B0746A69EC595BAF" descr="图片 8"/>
        <xdr:cNvPicPr/>
      </xdr:nvPicPr>
      <xdr:blipFill>
        <a:blip r:embed="rId7"/>
        <a:stretch>
          <a:fillRect/>
        </a:stretch>
      </xdr:blipFill>
      <xdr:spPr>
        <a:xfrm>
          <a:off x="0" y="0"/>
          <a:ext cx="6010275" cy="1762125"/>
        </a:xfrm>
        <a:prstGeom prst="rect">
          <a:avLst/>
        </a:prstGeom>
      </xdr:spPr>
    </xdr:pic>
  </etc:cellImage>
  <etc:cellImage>
    <xdr:pic>
      <xdr:nvPicPr>
        <xdr:cNvPr id="1290" name="ID_673F433232E6460DB7A6117DDB430862" descr="图片 7"/>
        <xdr:cNvPicPr/>
      </xdr:nvPicPr>
      <xdr:blipFill>
        <a:blip r:embed="rId8"/>
        <a:stretch>
          <a:fillRect/>
        </a:stretch>
      </xdr:blipFill>
      <xdr:spPr>
        <a:xfrm>
          <a:off x="0" y="0"/>
          <a:ext cx="6667500" cy="4010025"/>
        </a:xfrm>
        <a:prstGeom prst="rect">
          <a:avLst/>
        </a:prstGeom>
      </xdr:spPr>
    </xdr:pic>
  </etc:cellImage>
  <etc:cellImage>
    <xdr:pic>
      <xdr:nvPicPr>
        <xdr:cNvPr id="1292" name="ID_67ACCBC9FF2443978D8CEF5536C6B556" descr="图片 9"/>
        <xdr:cNvPicPr/>
      </xdr:nvPicPr>
      <xdr:blipFill>
        <a:blip r:embed="rId9"/>
        <a:stretch>
          <a:fillRect/>
        </a:stretch>
      </xdr:blipFill>
      <xdr:spPr>
        <a:xfrm>
          <a:off x="0" y="0"/>
          <a:ext cx="7210425" cy="4781550"/>
        </a:xfrm>
        <a:prstGeom prst="rect">
          <a:avLst/>
        </a:prstGeom>
      </xdr:spPr>
    </xdr:pic>
  </etc:cellImage>
  <etc:cellImage>
    <xdr:pic>
      <xdr:nvPicPr>
        <xdr:cNvPr id="1293" name="ID_F8945B62C03142818031E1B3389C2360" descr="图片 10"/>
        <xdr:cNvPicPr/>
      </xdr:nvPicPr>
      <xdr:blipFill>
        <a:blip r:embed="rId10"/>
        <a:stretch>
          <a:fillRect/>
        </a:stretch>
      </xdr:blipFill>
      <xdr:spPr>
        <a:xfrm>
          <a:off x="0" y="0"/>
          <a:ext cx="6457950" cy="2362200"/>
        </a:xfrm>
        <a:prstGeom prst="rect">
          <a:avLst/>
        </a:prstGeom>
      </xdr:spPr>
    </xdr:pic>
  </etc:cellImage>
  <etc:cellImage>
    <xdr:pic>
      <xdr:nvPicPr>
        <xdr:cNvPr id="1294" name="ID_5B64F8C3F9F54C608FA39BD1D0D1D776" descr="图片 11"/>
        <xdr:cNvPicPr/>
      </xdr:nvPicPr>
      <xdr:blipFill>
        <a:blip r:embed="rId11"/>
        <a:stretch>
          <a:fillRect/>
        </a:stretch>
      </xdr:blipFill>
      <xdr:spPr>
        <a:xfrm>
          <a:off x="0" y="0"/>
          <a:ext cx="6667500" cy="1762125"/>
        </a:xfrm>
        <a:prstGeom prst="rect">
          <a:avLst/>
        </a:prstGeom>
      </xdr:spPr>
    </xdr:pic>
  </etc:cellImage>
  <etc:cellImage>
    <xdr:pic>
      <xdr:nvPicPr>
        <xdr:cNvPr id="1295" name="ID_58CC9B8B4C87475B91407CAE4208D474" descr="图片 12"/>
        <xdr:cNvPicPr/>
      </xdr:nvPicPr>
      <xdr:blipFill>
        <a:blip r:embed="rId12"/>
        <a:stretch>
          <a:fillRect/>
        </a:stretch>
      </xdr:blipFill>
      <xdr:spPr>
        <a:xfrm>
          <a:off x="0" y="0"/>
          <a:ext cx="5467350" cy="2286000"/>
        </a:xfrm>
        <a:prstGeom prst="rect">
          <a:avLst/>
        </a:prstGeom>
      </xdr:spPr>
    </xdr:pic>
  </etc:cellImage>
  <etc:cellImage>
    <xdr:pic>
      <xdr:nvPicPr>
        <xdr:cNvPr id="1296" name="ID_316275332E884AD69040AC04DEF91B0C" descr="图片 13"/>
        <xdr:cNvPicPr/>
      </xdr:nvPicPr>
      <xdr:blipFill>
        <a:blip r:embed="rId13"/>
        <a:stretch>
          <a:fillRect/>
        </a:stretch>
      </xdr:blipFill>
      <xdr:spPr>
        <a:xfrm>
          <a:off x="0" y="0"/>
          <a:ext cx="6667500" cy="2066925"/>
        </a:xfrm>
        <a:prstGeom prst="rect">
          <a:avLst/>
        </a:prstGeom>
      </xdr:spPr>
    </xdr:pic>
  </etc:cellImage>
  <etc:cellImage>
    <xdr:pic>
      <xdr:nvPicPr>
        <xdr:cNvPr id="1297" name="ID_1387E4493C80464D83D8138D14D22D3B" descr="图片 14"/>
        <xdr:cNvPicPr/>
      </xdr:nvPicPr>
      <xdr:blipFill>
        <a:blip r:embed="rId14"/>
        <a:stretch>
          <a:fillRect/>
        </a:stretch>
      </xdr:blipFill>
      <xdr:spPr>
        <a:xfrm>
          <a:off x="0" y="0"/>
          <a:ext cx="5715000" cy="1781175"/>
        </a:xfrm>
        <a:prstGeom prst="rect">
          <a:avLst/>
        </a:prstGeom>
      </xdr:spPr>
    </xdr:pic>
  </etc:cellImage>
  <etc:cellImage>
    <xdr:pic>
      <xdr:nvPicPr>
        <xdr:cNvPr id="1298" name="ID_DFE0D4669F854DEDAB9F12DAE963571E" descr="图片 15"/>
        <xdr:cNvPicPr/>
      </xdr:nvPicPr>
      <xdr:blipFill>
        <a:blip r:embed="rId15"/>
        <a:stretch>
          <a:fillRect/>
        </a:stretch>
      </xdr:blipFill>
      <xdr:spPr>
        <a:xfrm>
          <a:off x="0" y="0"/>
          <a:ext cx="5276850" cy="1409700"/>
        </a:xfrm>
        <a:prstGeom prst="rect">
          <a:avLst/>
        </a:prstGeom>
      </xdr:spPr>
    </xdr:pic>
  </etc:cellImage>
  <etc:cellImage>
    <xdr:pic>
      <xdr:nvPicPr>
        <xdr:cNvPr id="1299" name="ID_3D199DBC68BD4110806A6D7DCABC3A88" descr="图片 16"/>
        <xdr:cNvPicPr/>
      </xdr:nvPicPr>
      <xdr:blipFill>
        <a:blip r:embed="rId16"/>
        <a:stretch>
          <a:fillRect/>
        </a:stretch>
      </xdr:blipFill>
      <xdr:spPr>
        <a:xfrm>
          <a:off x="0" y="0"/>
          <a:ext cx="8877300" cy="3457575"/>
        </a:xfrm>
        <a:prstGeom prst="rect">
          <a:avLst/>
        </a:prstGeom>
      </xdr:spPr>
    </xdr:pic>
  </etc:cellImage>
  <etc:cellImage>
    <xdr:pic>
      <xdr:nvPicPr>
        <xdr:cNvPr id="1300" name="ID_49D136041D0E4F0FA9747942865A0041" descr="图片 17"/>
        <xdr:cNvPicPr/>
      </xdr:nvPicPr>
      <xdr:blipFill>
        <a:blip r:embed="rId17"/>
        <a:stretch>
          <a:fillRect/>
        </a:stretch>
      </xdr:blipFill>
      <xdr:spPr>
        <a:xfrm>
          <a:off x="0" y="0"/>
          <a:ext cx="6667500" cy="1819275"/>
        </a:xfrm>
        <a:prstGeom prst="rect">
          <a:avLst/>
        </a:prstGeom>
      </xdr:spPr>
    </xdr:pic>
  </etc:cellImage>
</etc:cellImages>
</file>

<file path=xl/sharedStrings.xml><?xml version="1.0" encoding="utf-8"?>
<sst xmlns="http://schemas.openxmlformats.org/spreadsheetml/2006/main" count="74" uniqueCount="61">
  <si>
    <t>Human ACC</t>
  </si>
  <si>
    <t>name</t>
  </si>
  <si>
    <t>picture</t>
  </si>
  <si>
    <t>answer</t>
  </si>
  <si>
    <t>analysis</t>
  </si>
  <si>
    <t>url</t>
  </si>
  <si>
    <t>picture 1</t>
  </si>
  <si>
    <t>C</t>
  </si>
  <si>
    <t>本题为空间重构题。
由题干立体图形可知，存在3个灰色面，因此展开图中也应有3个灰色面，排除B项。
继续观察发现，本题图形存在唯一且明显的大L型面（即底面），将其标记为面e。观察A、C、D三项，可以发现灰色面与面e的相邻关系不同，在立体图形中，从正面观察面e，面e最右侧的边（最凸出的顶端）与白色长方形面相邻，不与灰色面相邻，而C、D两项中面e最凸出的顶端均与灰色面相邻，因此排除C、D两项。
故正确答案为A。</t>
  </si>
  <si>
    <t>https://x1176937.910402.xyz/img/2024/12/24/xoxt1o.png</t>
  </si>
  <si>
    <t>picture 2</t>
  </si>
  <si>
    <t>B</t>
  </si>
  <si>
    <t>本题为空间重构类题目，将展开图标上序号如下图，逐一进行分析。
A项：题干展开图中，面a与面c公共点为点1，面a与面c中对角线相交于点1，立体图形中面a与面c中对角线没有相交于点1，与题干展开图不一致，排除；
B项：该项的立体图形与题干展开图一致，当选；
C项：根据题干展开图，面a应在面f的左侧，立体图形中面a在面f的右侧，与题干展开图不一致，排除；
D项：根据题干展开图，面f与面e有公共边，立体图形中面f与面e没有公共边，与题干展开图不一致，排除。
故正确答案为B</t>
  </si>
  <si>
    <t>https://x1176937.910402.xyz/img/2024/12/24/xoyd15.png</t>
  </si>
  <si>
    <t>picture 3</t>
  </si>
  <si>
    <t>本题为空间重构题。观察选项，主要区别在于左下角的小矩形和右下角的矩形位置不同。
回到原图中观察G面（从正面看到的七边形面），在其面上以凸出的三角底边为起点，顺时针分别标出序号1、2、3，边3对应相邻矩形面的短边，而在A、D项中边3对应的是矩形的长边,如下图，排除A、D项；
再次观察题干立体图形，边1对应的是H面（最左侧的面），H面与其相邻的较大的长矩形面F（立体图中标阴影的面）有一条等长且完全重合的公共边4，对比B、C项，C选项中两个面的公共边等长且完全重合，而B选项中两个面的公共边不完全重合，排除B项。
故正确答案为C</t>
  </si>
  <si>
    <t>https://x1176937.910402.xyz/img/2024/12/24/xoyfrm.png</t>
  </si>
  <si>
    <t>picture 4</t>
  </si>
  <si>
    <t>本题考查空间重构。根据题干左框几何体可知，几何体的四个正方形侧面中四个箭头首尾对应，根据题干逐一进行分析。
A项：选项中第二行第三个正方形面的箭头指向第三行正方形面的箭头侧面，而题干几何体的四个正方形侧面中四个箭头首尾对应，选项与题干几何体不一致，排除；
B项：选项四个含有箭头的正方形面中的箭头首尾对应，选项与题干几何体一致，当选；
C项：选项中第二行第二个正方形面的箭头指向该行第三个正方形面的箭头侧面，而题干几何体的四个正方形侧面中四个箭头首尾对应，选项与题干几何体不一致，排除；
D项：选项中第二行第一个正方形面的箭头没有指向第三行中相邻面的箭头的尾部，而题干几何体的四个正方形侧面中四个箭头首尾对应，选项与题干几何体不一致，排除。
故正确答案为B。</t>
  </si>
  <si>
    <t>https://x1176937.910402.xyz/img/2024/12/24/xozdhl.png</t>
  </si>
  <si>
    <t>picture 5</t>
  </si>
  <si>
    <t>A</t>
  </si>
  <si>
    <t>本题考查空间重构，可通过对比选项，结合排除法确定答案。为了方便理解，
题干中的红边，在B项中对应标红的两条边，但二者长度不相等，排除B项；题干中的绿色梯形和黄色三角形没有公共边，而C、D两项中二者均存在公共边（绿线），排除。
故正确答案为A。</t>
  </si>
  <si>
    <t>https://x1176937.910402.xyz/img/2024/12/24/xozng6.png</t>
  </si>
  <si>
    <t>picture 6</t>
  </si>
  <si>
    <t>将题干展开图标上序号，逐一进行分析。
A项：左面为面a，右面为面d，选项与题干展开图一致，排除；
B项：左面为面b，右面为面a，选项与题干展开图一致，排除；
C项：左面为面d，右面为面c，根据题干展开图中面c和d面的公共边可知（如上图红线所示），面c应该与面d中的白色三角形相邻，而选项中面c与面d中的黑色三角形相邻，选项与题干展开图不一致，当选；
D项：左面为面d，右面为面c，选项与题干展开图一致，排除。
本题为选非题，故正确答案为C</t>
  </si>
  <si>
    <t>https://x1176937.910402.xyz/img/2024/12/24/xp0bgt.png</t>
  </si>
  <si>
    <t>picture 7</t>
  </si>
  <si>
    <t>观察左边的两个图，发现立体图形的最右边的一条竖线缺失，展开图中对应也有一条竖线缺失，右边的立体图形最右边也缺失一条竖线，因此展开图中也应缺少一条竖线，所以排除BD选项。对比AC，A选项上面的五边形与最左侧长方形之间的相邻边长度不一致，说明不能折成题干的立体图形，排除A。
故正确答案为C。</t>
  </si>
  <si>
    <t>https://x1176937.910402.xyz/img/2024/12/24/xp0iif.png</t>
  </si>
  <si>
    <t>picture 8</t>
  </si>
  <si>
    <t>本题为空间重构题。观察选项，主要区别在于左侧的小扇形和右侧的小矩形的位置不同，从这个特殊点入手，回到题干立体图形观察扇形面的两条直角边，分别挨着的是一个矩形面和底面的“L”型，比较B、D两项，如下图所示，
扇形面的两条直角边挨着的面与题干立体图形不符，排除；比较A、C两项，区别是右侧的小矩形，依据右侧小矩形画出相应的公共边，
对应A选项。
故正确答案为A</t>
  </si>
  <si>
    <t>https://x1176937.910402.xyz/img/2024/12/24/xp0sui.png</t>
  </si>
  <si>
    <t>picture 9</t>
  </si>
  <si>
    <t>D</t>
  </si>
  <si>
    <t>本题为空间重构题，标记1、2。
由成直角的两条边是公共边可知，要想与题干一起折成封闭立体图形，需要1和2区域标红线的两部分均相互垂直且等长。A项1、2部分均不等长，B项第2部分不等长，C项第1部分不等长，只有D项满足。
故正确答案为D。</t>
  </si>
  <si>
    <t>https://x1176937.910402.xyz/img/2024/12/24/xp15em.png</t>
  </si>
  <si>
    <t>picture 10</t>
  </si>
  <si>
    <t>本题考查空间重构。
A项：不能由展开图拼合而成，若想拼合，底面（即最后一行的面）须为正方形，排除；
B项：可以由展开图拼合而成，拼合成的图形为七棱柱，当选；
C项：不能由展开图拼合而成，还需要一个矩形面才能拼合成六棱柱，排除；
D项：不能由展开图拼合而成，还需要一个矩形面才能拼合成六面体，排除。
故正确答案为B。</t>
  </si>
  <si>
    <t>https://x1176937.910402.xyz/img/2024/12/24/xp1fni.png</t>
  </si>
  <si>
    <t>picture 11</t>
  </si>
  <si>
    <t>题干图形切去了一个角，出现三个面缺角，三个缺角要重合，C项中1和是重合边，但没有缺角，即三个缺角不重合，所以C选项错误。
本题为选非题，故正确答案为C。
C项详解：
必备知识：首先要知道，六面体中一个顶点发射且只发射出三条边
①图中a和是直角边，是同一条边，因此绿色的点和蓝色的点是同一个点；
②从蓝色点发出的a、b、三条线，因此绿色的点发出的应该也是a、b、三条线（原理见上面的必备知识）；
③那现在知道a和是同一条，因此剩下边1要么就是b，要么是。但是b已经不可能了（因为b这条边两边的面已经是确定的了），所以1只能是这条边，因此它俩折叠完后是重合的。
而题干缺角的三条边应该是互相挨着的，不可能出现C中一条缺口的边1和一条完整的边挨着，所以C错。
本题为选非题，故正确答案为C</t>
  </si>
  <si>
    <t>https://x1176937.910402.xyz/img/2024/12/24/xp1p5p.png</t>
  </si>
  <si>
    <t>picture 12</t>
  </si>
  <si>
    <t>A项：可以折叠成一个底面为六边形的正六棱锥，排除；
B项：可以折叠成一个正四面体，排除；
C项：如图所示，相同标号的边应该为公共边，但标记为4的两条边不可能为公共边，所以不能折叠成完整封闭的立体图形，当选；
D项：可以折叠成完整封闭的立体图形，排除。
本题为选非题，故正确答案为C。</t>
  </si>
  <si>
    <t>https://x1176937.910402.xyz/img/2024/12/24/xp21kn.png</t>
  </si>
  <si>
    <t>picture 13</t>
  </si>
  <si>
    <t>B项：根据原图可知立体的底面应为两条对角线交叉的面，可直接排除B项；
A项：应用描线法，
与中红线应为同一条，具有黑点的三角形位置不对，可直接排除；
C项：应用描线法，与中红线为同一条，具有黑点的三角形位置不对，可直接排除。
故正确答案为D。</t>
  </si>
  <si>
    <t>https://x1176937.910402.xyz/img/2024/12/24/xp2dx0.png</t>
  </si>
  <si>
    <t>picture 14</t>
  </si>
  <si>
    <t>本题属于空间重构类，逐一分析选项。
A项：立体图中存在三个空白长方形白色面相邻，观察平面图，存在两个空白长方形白色面且不相邻，立体图与平面图二者不对应，排除；
B项：立体图中存在两个空白长方形白色面不相邻，中间为一个半黑半白面，观察平面图，两个空白长方形白色面中间应为一个长方形全黑面，而非半黑半白面，立体图与平面图二者不对应，排除；
C项：在B项的分析之上，此选项的立体图与平面图二者互相对应，为正确选项；
D项：立体图中存在一个长方形白色面与两个半黑半白面相邻，观察平面图，任意一个长方形白色面都要与一个长方形全黑面相邻，立体图与平面图二者不对应，排除。（或者说两个半黑半白面二者是相邻关系）
故正确答案为C</t>
  </si>
  <si>
    <t>https://x1176937.910402.xyz/img/2024/12/24/xp2mj7.png</t>
  </si>
  <si>
    <t>picture 15</t>
  </si>
  <si>
    <t>观察原图形为三棱体。A项中三个侧面的斜线两两平行，而观察已知图形发现有两个侧面的斜线是相交关系，排除；B项中顶面三角形的位置应该对应的是侧面斜线为右斜方向的，即中间的四方形，排除；C项中顶面三角形左侧的斜边应该为三角形面与对角线相交的其中一个面的公共边，排除；D项将三角形面转化成与正方形面相连，则三角形中的线条与正方形面中的两条平行线段相交，当选。
故正确答案为D。</t>
  </si>
  <si>
    <t>https://x1176937.910402.xyz/img/2024/12/24/xp2rho.png</t>
  </si>
  <si>
    <t>picture 16</t>
  </si>
  <si>
    <t>本题考查折纸盒。
C图左下边的长方形位置错误，应放在右侧。A、B、D均能折成给定的纸盒。
故正确答案为C</t>
  </si>
  <si>
    <t>https://x1176937.910402.xyz/img/2024/12/24/9cyvgs6.png</t>
  </si>
  <si>
    <t>picture 17</t>
  </si>
  <si>
    <t>根据“立体图形中两个阴影三角形的相对位置”做题，BD图形中形成的立体图形，上下面的阴影三角形应该是处于相同位置，即位于同一侧，均不符合题干，C项中也不符合相对。
故正确答案为A。</t>
  </si>
  <si>
    <t>https://x1176937.910402.xyz/img/2024/12/24/xp3o3o.png</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</si>
</sst>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0">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0" fillId="2" borderId="1" applyNumberFormat="0" applyFont="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2" applyNumberFormat="0" applyFill="0" applyAlignment="0" applyProtection="0">
      <alignment vertical="center"/>
    </xf>
    <xf numFmtId="0" fontId="7" fillId="0" borderId="2" applyNumberFormat="0" applyFill="0" applyAlignment="0" applyProtection="0">
      <alignment vertical="center"/>
    </xf>
    <xf numFmtId="0" fontId="8" fillId="0" borderId="3" applyNumberFormat="0" applyFill="0" applyAlignment="0" applyProtection="0">
      <alignment vertical="center"/>
    </xf>
    <xf numFmtId="0" fontId="8" fillId="0" borderId="0" applyNumberFormat="0" applyFill="0" applyBorder="0" applyAlignment="0" applyProtection="0">
      <alignment vertical="center"/>
    </xf>
    <xf numFmtId="0" fontId="9" fillId="3" borderId="4" applyNumberFormat="0" applyAlignment="0" applyProtection="0">
      <alignment vertical="center"/>
    </xf>
    <xf numFmtId="0" fontId="10" fillId="4" borderId="5" applyNumberFormat="0" applyAlignment="0" applyProtection="0">
      <alignment vertical="center"/>
    </xf>
    <xf numFmtId="0" fontId="11" fillId="4" borderId="4" applyNumberFormat="0" applyAlignment="0" applyProtection="0">
      <alignment vertical="center"/>
    </xf>
    <xf numFmtId="0" fontId="12" fillId="5" borderId="6" applyNumberFormat="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6" borderId="0" applyNumberFormat="0" applyBorder="0" applyAlignment="0" applyProtection="0">
      <alignment vertical="center"/>
    </xf>
    <xf numFmtId="0" fontId="16" fillId="7" borderId="0" applyNumberFormat="0" applyBorder="0" applyAlignment="0" applyProtection="0">
      <alignment vertical="center"/>
    </xf>
    <xf numFmtId="0" fontId="17" fillId="8" borderId="0" applyNumberFormat="0" applyBorder="0" applyAlignment="0" applyProtection="0">
      <alignment vertical="center"/>
    </xf>
    <xf numFmtId="0" fontId="18" fillId="9"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8" fillId="32" borderId="0" applyNumberFormat="0" applyBorder="0" applyAlignment="0" applyProtection="0">
      <alignment vertical="center"/>
    </xf>
  </cellStyleXfs>
  <cellXfs count="3">
    <xf numFmtId="0" fontId="0" fillId="0" borderId="0" xfId="0">
      <alignment vertical="center"/>
    </xf>
    <xf numFmtId="0" fontId="0" fillId="0" borderId="0" xfId="0" applyAlignment="1">
      <alignment horizontal="center" vertical="center"/>
    </xf>
    <xf numFmtId="0" fontId="0" fillId="0" borderId="0" xfId="0"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cellimages.xml.rels><?xml version="1.0" encoding="UTF-8" standalone="yes"?>
<Relationships xmlns="http://schemas.openxmlformats.org/package/2006/relationships"><Relationship Id="rId9" Type="http://schemas.openxmlformats.org/officeDocument/2006/relationships/image" Target="media/image9.png"/><Relationship Id="rId8" Type="http://schemas.openxmlformats.org/officeDocument/2006/relationships/image" Target="media/image8.png"/><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7" Type="http://schemas.openxmlformats.org/officeDocument/2006/relationships/image" Target="media/image17.png"/><Relationship Id="rId16" Type="http://schemas.openxmlformats.org/officeDocument/2006/relationships/image" Target="media/image16.png"/><Relationship Id="rId15" Type="http://schemas.openxmlformats.org/officeDocument/2006/relationships/image" Target="media/image15.png"/><Relationship Id="rId14" Type="http://schemas.openxmlformats.org/officeDocument/2006/relationships/image" Target="media/image14.png"/><Relationship Id="rId13" Type="http://schemas.openxmlformats.org/officeDocument/2006/relationships/image" Target="media/image13.png"/><Relationship Id="rId12" Type="http://schemas.openxmlformats.org/officeDocument/2006/relationships/image" Target="media/image12.png"/><Relationship Id="rId11" Type="http://schemas.openxmlformats.org/officeDocument/2006/relationships/image" Target="media/image11.png"/><Relationship Id="rId10" Type="http://schemas.openxmlformats.org/officeDocument/2006/relationships/image" Target="media/image10.png"/><Relationship Id="rId1" Type="http://schemas.openxmlformats.org/officeDocument/2006/relationships/image" Target="media/image1.png"/></Relationships>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www.wps.cn/officeDocument/2020/cellImage" Target="cellimag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tabSelected="1" zoomScale="70" zoomScaleNormal="70" topLeftCell="A5" workbookViewId="0">
      <selection activeCell="F2" sqref="F2"/>
    </sheetView>
  </sheetViews>
  <sheetFormatPr defaultColWidth="9" defaultRowHeight="14.4" outlineLevelCol="5"/>
  <cols>
    <col min="1" max="1" width="10.7777777777778" customWidth="1"/>
    <col min="2" max="2" width="11.8888888888889" customWidth="1"/>
    <col min="3" max="3" width="38.2592592592593" customWidth="1"/>
    <col min="4" max="4" width="7.66666666666667" customWidth="1"/>
    <col min="5" max="5" width="29.7777777777778" customWidth="1"/>
    <col min="6" max="6" width="61.4444444444444" customWidth="1"/>
  </cols>
  <sheetData>
    <row r="1" spans="1:6">
      <c r="A1" s="1" t="s">
        <v>0</v>
      </c>
      <c r="B1" s="1" t="s">
        <v>1</v>
      </c>
      <c r="C1" s="1" t="s">
        <v>2</v>
      </c>
      <c r="D1" s="1" t="s">
        <v>3</v>
      </c>
      <c r="E1" s="2" t="s">
        <v>4</v>
      </c>
      <c r="F1" t="s">
        <v>5</v>
      </c>
    </row>
    <row r="2" ht="409.5" spans="1:6">
      <c r="A2">
        <v>32</v>
      </c>
      <c r="B2" t="s">
        <v>6</v>
      </c>
      <c r="C2" t="str">
        <f>_xlfn.DISPIMG("ID_D8E3365962364B7E820DE2CBE0A73A01",1)</f>
        <v>=DISPIMG("ID_D8E3365962364B7E820DE2CBE0A73A01",1)</v>
      </c>
      <c r="D2" t="s">
        <v>7</v>
      </c>
      <c r="E2" s="2" t="s">
        <v>8</v>
      </c>
      <c r="F2" t="s">
        <v>9</v>
      </c>
    </row>
    <row r="3" ht="409.5" spans="1:6">
      <c r="A3">
        <v>49</v>
      </c>
      <c r="B3" t="s">
        <v>10</v>
      </c>
      <c r="C3" t="str">
        <f>_xlfn.DISPIMG("ID_6A1A595FDB6C4C4DB2DD3C6A855832B7",1)</f>
        <v>=DISPIMG("ID_6A1A595FDB6C4C4DB2DD3C6A855832B7",1)</v>
      </c>
      <c r="D3" t="s">
        <v>11</v>
      </c>
      <c r="E3" s="2" t="s">
        <v>12</v>
      </c>
      <c r="F3" t="s">
        <v>13</v>
      </c>
    </row>
    <row r="4" ht="409.5" spans="1:6">
      <c r="A4">
        <v>55</v>
      </c>
      <c r="B4" t="s">
        <v>14</v>
      </c>
      <c r="C4" t="str">
        <f>_xlfn.DISPIMG("ID_96AB26F64DED4B628EDB2BB5901636D5",1)</f>
        <v>=DISPIMG("ID_96AB26F64DED4B628EDB2BB5901636D5",1)</v>
      </c>
      <c r="D4" t="s">
        <v>7</v>
      </c>
      <c r="E4" s="2" t="s">
        <v>15</v>
      </c>
      <c r="F4" t="s">
        <v>16</v>
      </c>
    </row>
    <row r="5" ht="409.5" spans="1:6">
      <c r="A5">
        <v>78</v>
      </c>
      <c r="B5" t="s">
        <v>17</v>
      </c>
      <c r="C5" t="str">
        <f>_xlfn.DISPIMG("ID_06B26F940A984261B905F9BF9EFDAA14",1)</f>
        <v>=DISPIMG("ID_06B26F940A984261B905F9BF9EFDAA14",1)</v>
      </c>
      <c r="D5" t="s">
        <v>11</v>
      </c>
      <c r="E5" s="2" t="s">
        <v>18</v>
      </c>
      <c r="F5" t="s">
        <v>19</v>
      </c>
    </row>
    <row r="6" ht="409.5" spans="1:6">
      <c r="A6">
        <v>32</v>
      </c>
      <c r="B6" t="s">
        <v>20</v>
      </c>
      <c r="C6" t="str">
        <f>_xlfn.DISPIMG("ID_4E62FF2E7B60488EBA90AE22234AA198",1)</f>
        <v>=DISPIMG("ID_4E62FF2E7B60488EBA90AE22234AA198",1)</v>
      </c>
      <c r="D6" t="s">
        <v>21</v>
      </c>
      <c r="E6" s="2" t="s">
        <v>22</v>
      </c>
      <c r="F6" t="s">
        <v>23</v>
      </c>
    </row>
    <row r="7" ht="409.5" spans="1:6">
      <c r="A7">
        <v>90</v>
      </c>
      <c r="B7" t="s">
        <v>24</v>
      </c>
      <c r="C7" t="str">
        <f>_xlfn.DISPIMG("ID_C2946D49E6A24074A9167E8A871267F6",1)</f>
        <v>=DISPIMG("ID_C2946D49E6A24074A9167E8A871267F6",1)</v>
      </c>
      <c r="D7" t="s">
        <v>7</v>
      </c>
      <c r="E7" s="2" t="s">
        <v>25</v>
      </c>
      <c r="F7" t="s">
        <v>26</v>
      </c>
    </row>
    <row r="8" ht="409.5" spans="1:6">
      <c r="A8">
        <v>61</v>
      </c>
      <c r="B8" t="s">
        <v>27</v>
      </c>
      <c r="C8" t="str">
        <f>_xlfn.DISPIMG("ID_673F433232E6460DB7A6117DDB430862",1)</f>
        <v>=DISPIMG("ID_673F433232E6460DB7A6117DDB430862",1)</v>
      </c>
      <c r="D8" t="s">
        <v>21</v>
      </c>
      <c r="E8" s="2" t="s">
        <v>28</v>
      </c>
      <c r="F8" t="s">
        <v>29</v>
      </c>
    </row>
    <row r="9" ht="409.5" spans="1:6">
      <c r="A9">
        <v>35</v>
      </c>
      <c r="B9" t="s">
        <v>30</v>
      </c>
      <c r="C9" t="str">
        <f>_xlfn.DISPIMG("ID_3B02B8C1927C4E62B0746A69EC595BAF",1)</f>
        <v>=DISPIMG("ID_3B02B8C1927C4E62B0746A69EC595BAF",1)</v>
      </c>
      <c r="D9" t="s">
        <v>21</v>
      </c>
      <c r="E9" s="2" t="s">
        <v>31</v>
      </c>
      <c r="F9" t="s">
        <v>32</v>
      </c>
    </row>
    <row r="10" ht="409.5" spans="1:6">
      <c r="A10">
        <v>41</v>
      </c>
      <c r="B10" t="s">
        <v>33</v>
      </c>
      <c r="C10" t="str">
        <f>_xlfn.DISPIMG("ID_67ACCBC9FF2443978D8CEF5536C6B556",1)</f>
        <v>=DISPIMG("ID_67ACCBC9FF2443978D8CEF5536C6B556",1)</v>
      </c>
      <c r="D10" t="s">
        <v>34</v>
      </c>
      <c r="E10" s="2" t="s">
        <v>35</v>
      </c>
      <c r="F10" t="s">
        <v>36</v>
      </c>
    </row>
    <row r="11" ht="409.5" spans="1:6">
      <c r="A11">
        <v>76</v>
      </c>
      <c r="B11" t="s">
        <v>37</v>
      </c>
      <c r="C11" t="str">
        <f>_xlfn.DISPIMG("ID_F8945B62C03142818031E1B3389C2360",1)</f>
        <v>=DISPIMG("ID_F8945B62C03142818031E1B3389C2360",1)</v>
      </c>
      <c r="D11" t="s">
        <v>11</v>
      </c>
      <c r="E11" s="2" t="s">
        <v>38</v>
      </c>
      <c r="F11" t="s">
        <v>39</v>
      </c>
    </row>
    <row r="12" ht="409.5" spans="1:6">
      <c r="A12">
        <v>64</v>
      </c>
      <c r="B12" t="s">
        <v>40</v>
      </c>
      <c r="C12" t="str">
        <f>_xlfn.DISPIMG("ID_5B64F8C3F9F54C608FA39BD1D0D1D776",1)</f>
        <v>=DISPIMG("ID_5B64F8C3F9F54C608FA39BD1D0D1D776",1)</v>
      </c>
      <c r="D12" t="s">
        <v>7</v>
      </c>
      <c r="E12" s="2" t="s">
        <v>41</v>
      </c>
      <c r="F12" t="s">
        <v>42</v>
      </c>
    </row>
    <row r="13" ht="409.5" spans="1:6">
      <c r="A13">
        <v>41</v>
      </c>
      <c r="B13" t="s">
        <v>43</v>
      </c>
      <c r="C13" t="str">
        <f>_xlfn.DISPIMG("ID_58CC9B8B4C87475B91407CAE4208D474",1)</f>
        <v>=DISPIMG("ID_58CC9B8B4C87475B91407CAE4208D474",1)</v>
      </c>
      <c r="D13" t="s">
        <v>7</v>
      </c>
      <c r="E13" s="2" t="s">
        <v>44</v>
      </c>
      <c r="F13" t="s">
        <v>45</v>
      </c>
    </row>
    <row r="14" ht="409.5" spans="1:6">
      <c r="A14">
        <v>80</v>
      </c>
      <c r="B14" t="s">
        <v>46</v>
      </c>
      <c r="C14" t="str">
        <f>_xlfn.DISPIMG("ID_316275332E884AD69040AC04DEF91B0C",1)</f>
        <v>=DISPIMG("ID_316275332E884AD69040AC04DEF91B0C",1)</v>
      </c>
      <c r="D14" t="s">
        <v>34</v>
      </c>
      <c r="E14" s="2" t="s">
        <v>47</v>
      </c>
      <c r="F14" t="s">
        <v>48</v>
      </c>
    </row>
    <row r="15" ht="409.5" spans="1:6">
      <c r="A15">
        <v>90</v>
      </c>
      <c r="B15" t="s">
        <v>49</v>
      </c>
      <c r="C15" t="str">
        <f>_xlfn.DISPIMG("ID_1387E4493C80464D83D8138D14D22D3B",1)</f>
        <v>=DISPIMG("ID_1387E4493C80464D83D8138D14D22D3B",1)</v>
      </c>
      <c r="D15" t="s">
        <v>7</v>
      </c>
      <c r="E15" s="2" t="s">
        <v>50</v>
      </c>
      <c r="F15" t="s">
        <v>51</v>
      </c>
    </row>
    <row r="16" ht="409.5" spans="1:6">
      <c r="A16">
        <v>53</v>
      </c>
      <c r="B16" t="s">
        <v>52</v>
      </c>
      <c r="C16" t="str">
        <f>_xlfn.DISPIMG("ID_DFE0D4669F854DEDAB9F12DAE963571E",1)</f>
        <v>=DISPIMG("ID_DFE0D4669F854DEDAB9F12DAE963571E",1)</v>
      </c>
      <c r="D16" t="s">
        <v>34</v>
      </c>
      <c r="E16" s="2" t="s">
        <v>53</v>
      </c>
      <c r="F16" t="s">
        <v>54</v>
      </c>
    </row>
    <row r="17" ht="187.2" spans="1:6">
      <c r="A17">
        <v>74</v>
      </c>
      <c r="B17" t="s">
        <v>55</v>
      </c>
      <c r="C17" t="str">
        <f>_xlfn.DISPIMG("ID_3D199DBC68BD4110806A6D7DCABC3A88",1)</f>
        <v>=DISPIMG("ID_3D199DBC68BD4110806A6D7DCABC3A88",1)</v>
      </c>
      <c r="D17" t="s">
        <v>7</v>
      </c>
      <c r="E17" s="2" t="s">
        <v>56</v>
      </c>
      <c r="F17" t="s">
        <v>57</v>
      </c>
    </row>
    <row r="18" ht="316.8" spans="1:6">
      <c r="A18">
        <v>72</v>
      </c>
      <c r="B18" t="s">
        <v>58</v>
      </c>
      <c r="C18" t="str">
        <f>_xlfn.DISPIMG("ID_49D136041D0E4F0FA9747942865A0041",1)</f>
        <v>=DISPIMG("ID_49D136041D0E4F0FA9747942865A0041",1)</v>
      </c>
      <c r="D18" t="s">
        <v>21</v>
      </c>
      <c r="E18" s="2" t="s">
        <v>59</v>
      </c>
      <c r="F18" t="s">
        <v>60</v>
      </c>
    </row>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2023-05-12T11:15:00Z</dcterms:created>
  <dcterms:modified xsi:type="dcterms:W3CDTF">2025-05-28T06:17:19Z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E74A9A6913DC469793F9A2AF20D17941_12</vt:lpwstr>
  </property>
</Properties>
</file>