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376" name="ID_4C3230E45A2B4BDF90449D76B0A447B9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6096000" cy="5048250"/>
        </a:xfrm>
        <a:prstGeom prst="rect">
          <a:avLst/>
        </a:prstGeom>
      </xdr:spPr>
    </xdr:pic>
  </etc:cellImage>
  <etc:cellImage>
    <xdr:pic>
      <xdr:nvPicPr>
        <xdr:cNvPr id="1379" name="ID_0A7F60992FED4212B13848CC55851EF6" descr="图片 4"/>
        <xdr:cNvPicPr/>
      </xdr:nvPicPr>
      <xdr:blipFill>
        <a:blip r:embed="rId2"/>
        <a:stretch>
          <a:fillRect/>
        </a:stretch>
      </xdr:blipFill>
      <xdr:spPr>
        <a:xfrm>
          <a:off x="0" y="0"/>
          <a:ext cx="6657975" cy="4133850"/>
        </a:xfrm>
        <a:prstGeom prst="rect">
          <a:avLst/>
        </a:prstGeom>
      </xdr:spPr>
    </xdr:pic>
  </etc:cellImage>
  <etc:cellImage>
    <xdr:pic>
      <xdr:nvPicPr>
        <xdr:cNvPr id="1378" name="ID_7B4B8B0445094D048365849067DC5D7B" descr="图片 3"/>
        <xdr:cNvPicPr/>
      </xdr:nvPicPr>
      <xdr:blipFill>
        <a:blip r:embed="rId3"/>
        <a:stretch>
          <a:fillRect/>
        </a:stretch>
      </xdr:blipFill>
      <xdr:spPr>
        <a:xfrm>
          <a:off x="0" y="0"/>
          <a:ext cx="7296150" cy="4800600"/>
        </a:xfrm>
        <a:prstGeom prst="rect">
          <a:avLst/>
        </a:prstGeom>
      </xdr:spPr>
    </xdr:pic>
  </etc:cellImage>
  <etc:cellImage>
    <xdr:pic>
      <xdr:nvPicPr>
        <xdr:cNvPr id="1377" name="ID_0EE4FD543D7C4F4B809E687A528CE0D8" descr="图片 2"/>
        <xdr:cNvPicPr/>
      </xdr:nvPicPr>
      <xdr:blipFill>
        <a:blip r:embed="rId4"/>
        <a:stretch>
          <a:fillRect/>
        </a:stretch>
      </xdr:blipFill>
      <xdr:spPr>
        <a:xfrm>
          <a:off x="0" y="0"/>
          <a:ext cx="5924550" cy="2638425"/>
        </a:xfrm>
        <a:prstGeom prst="rect">
          <a:avLst/>
        </a:prstGeom>
      </xdr:spPr>
    </xdr:pic>
  </etc:cellImage>
  <etc:cellImage>
    <xdr:pic>
      <xdr:nvPicPr>
        <xdr:cNvPr id="1381" name="ID_5CE3E93B315746ACA2AA0608B50794E6" descr="图片 6"/>
        <xdr:cNvPicPr/>
      </xdr:nvPicPr>
      <xdr:blipFill>
        <a:blip r:embed="rId5"/>
        <a:stretch>
          <a:fillRect/>
        </a:stretch>
      </xdr:blipFill>
      <xdr:spPr>
        <a:xfrm>
          <a:off x="0" y="0"/>
          <a:ext cx="5867400" cy="2562225"/>
        </a:xfrm>
        <a:prstGeom prst="rect">
          <a:avLst/>
        </a:prstGeom>
      </xdr:spPr>
    </xdr:pic>
  </etc:cellImage>
  <etc:cellImage>
    <xdr:pic>
      <xdr:nvPicPr>
        <xdr:cNvPr id="1380" name="ID_43E7B8763FF14EADA4BA394DA3795F51" descr="图片 5"/>
        <xdr:cNvPicPr/>
      </xdr:nvPicPr>
      <xdr:blipFill>
        <a:blip r:embed="rId6"/>
        <a:stretch>
          <a:fillRect/>
        </a:stretch>
      </xdr:blipFill>
      <xdr:spPr>
        <a:xfrm>
          <a:off x="0" y="0"/>
          <a:ext cx="6734175" cy="4038600"/>
        </a:xfrm>
        <a:prstGeom prst="rect">
          <a:avLst/>
        </a:prstGeom>
      </xdr:spPr>
    </xdr:pic>
  </etc:cellImage>
  <etc:cellImage>
    <xdr:pic>
      <xdr:nvPicPr>
        <xdr:cNvPr id="1383" name="ID_3CC0B2190CC94D1FBD514C57E1EFD14A" descr="图片 8"/>
        <xdr:cNvPicPr/>
      </xdr:nvPicPr>
      <xdr:blipFill>
        <a:blip r:embed="rId7"/>
        <a:stretch>
          <a:fillRect/>
        </a:stretch>
      </xdr:blipFill>
      <xdr:spPr>
        <a:xfrm>
          <a:off x="0" y="0"/>
          <a:ext cx="5657850" cy="5353050"/>
        </a:xfrm>
        <a:prstGeom prst="rect">
          <a:avLst/>
        </a:prstGeom>
      </xdr:spPr>
    </xdr:pic>
  </etc:cellImage>
  <etc:cellImage>
    <xdr:pic>
      <xdr:nvPicPr>
        <xdr:cNvPr id="1382" name="ID_059676E9BF2342368001586F2310526B" descr="图片 7"/>
        <xdr:cNvPicPr/>
      </xdr:nvPicPr>
      <xdr:blipFill>
        <a:blip r:embed="rId8"/>
        <a:stretch>
          <a:fillRect/>
        </a:stretch>
      </xdr:blipFill>
      <xdr:spPr>
        <a:xfrm>
          <a:off x="0" y="0"/>
          <a:ext cx="5629275" cy="5457825"/>
        </a:xfrm>
        <a:prstGeom prst="rect">
          <a:avLst/>
        </a:prstGeom>
      </xdr:spPr>
    </xdr:pic>
  </etc:cellImage>
  <etc:cellImage>
    <xdr:pic>
      <xdr:nvPicPr>
        <xdr:cNvPr id="1384" name="ID_126A5EEC2E3240FD9530DDD3DC1170F2" descr="图片 9"/>
        <xdr:cNvPicPr/>
      </xdr:nvPicPr>
      <xdr:blipFill>
        <a:blip r:embed="rId9"/>
        <a:stretch>
          <a:fillRect/>
        </a:stretch>
      </xdr:blipFill>
      <xdr:spPr>
        <a:xfrm>
          <a:off x="0" y="0"/>
          <a:ext cx="7458075" cy="3648075"/>
        </a:xfrm>
        <a:prstGeom prst="rect">
          <a:avLst/>
        </a:prstGeom>
      </xdr:spPr>
    </xdr:pic>
  </etc:cellImage>
  <etc:cellImage>
    <xdr:pic>
      <xdr:nvPicPr>
        <xdr:cNvPr id="1385" name="ID_0CA693B70DDC4FCC855809238A87B018" descr="图片 10"/>
        <xdr:cNvPicPr/>
      </xdr:nvPicPr>
      <xdr:blipFill>
        <a:blip r:embed="rId10"/>
        <a:stretch>
          <a:fillRect/>
        </a:stretch>
      </xdr:blipFill>
      <xdr:spPr>
        <a:xfrm>
          <a:off x="0" y="0"/>
          <a:ext cx="6667500" cy="34194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<sst xmlns="http://schemas.openxmlformats.org/spreadsheetml/2006/main" count="46" uniqueCount="40">
  <si>
    <t>Human ACC</t>
  </si>
  <si>
    <t>name</t>
  </si>
  <si>
    <t>picture</t>
  </si>
  <si>
    <t>answer</t>
  </si>
  <si>
    <t>analysis</t>
  </si>
  <si>
    <t>url</t>
  </si>
  <si>
    <t>picture 1</t>
  </si>
  <si>
    <t>C</t>
  </si>
  <si>
    <t>用小正方体最少的情况来堆积，小正方体下方都应有正方体支撑，那么可以通过能够看到的（因为要最少，所以完全看不到的可认为没有）最高层的数量来计算。观察发现，3层的有2堆，2层的有3堆，1层的有3堆，经过计算可知，至少需要15个小正方体。
故正确答案为D。</t>
  </si>
  <si>
    <t>https://x1176937.910402.xyz/img/2024/12/24/xttrz3.png</t>
  </si>
  <si>
    <t>picture 2</t>
  </si>
  <si>
    <t>A</t>
  </si>
  <si>
    <t>观察发现，第一组图形中，三个图形均为四面体的平面展开图；第二组图形应遵循此规律，前两个图形均为三棱柱的平面展开图，故“？”处应选择一个三棱柱的平面展开图，只有A项符合。
故正确答案为A。</t>
  </si>
  <si>
    <t>https://x1176937.910402.xyz/img/2024/12/24/xtu033.png</t>
  </si>
  <si>
    <t>picture 3</t>
  </si>
  <si>
    <t>B</t>
  </si>
  <si>
    <t>A项：题干图形逆时针旋转即可得到，与题干立体图形相同，排除；
B项：如上图所示，当题干图形旋转到直角处位置朝外的时候，多出来的小方块应该在下方，与题干立体图形不同，当选；
C项：题干图形逆时针旋转即可得到，与题干立体图形相同，排除；
D项：题干图形水平向后旋转，再顺时针旋转即可得到，与题干立体图形相同，排除。
本题为选非题，故正确答案为B。</t>
  </si>
  <si>
    <t>https://x1176937.910402.xyz/img/2024/12/24/xtuip9.png</t>
  </si>
  <si>
    <t>picture 4</t>
  </si>
  <si>
    <t>A项：当②号块和③号块在前面，①号块和④号块在后面时，根据题干，④号块一定偏左而非偏右，与题干图形不一致，当选；
B项：将选项沿图中轴1顺时针旋转之后，与题干图形一致，排除；
C项：将选项先沿图中轴1顺时针旋转，再水平顺时针旋转之后，与题干图形一致，排除；
D项：将选项先沿图中轴1逆时针旋转，再水平逆时针旋转之后，与题干图形一致，排除。
本题为选非题，故正确答案为A。</t>
  </si>
  <si>
    <t>https://x1176937.910402.xyz/img/2024/12/24/xtur4f.png</t>
  </si>
  <si>
    <t>picture 5</t>
  </si>
  <si>
    <t>如下图，将题干立体图形中左上角的方块标为1号方块，观察发现，题干立体图形中1号方块与黑色粗线条贯穿的三个方块在同侧，而C项中相应位置的1号方块与黑色粗线条贯穿的三个方块在斜对侧，所以C项与题干所给几何图不一致。</t>
  </si>
  <si>
    <t>https://x1176937.910402.xyz/img/2024/12/24/xtuvqg.png</t>
  </si>
  <si>
    <t>picture 6</t>
  </si>
  <si>
    <t>A项：如图1所示，沿着中间横向方向，进行切割，可以切成两个完全相同的部分，排除；
B项：由于各个部分高低不同，无法切出两个完全相同或互为镜像的部分，当选；
C项：如图2所示，沿着立体图形，从上到下竖直方向进行切割，可以切成两个完全相同或互为镜像的部分，排除；
D项：如图3所示，沿着中间对角线方向进行切割，可以切成两个互为镜像的部分，排除。
本题为选非题，故正确答案为B。</t>
  </si>
  <si>
    <t>https://x1176937.910402.xyz/img/2024/12/24/xtv1p6.png</t>
  </si>
  <si>
    <t>picture 7</t>
  </si>
  <si>
    <t>本题为分组分类题目，题干中6幅图形均由一个正六面体和面内的3条对角线构成，考虑3条对角线之间的关系。观察发现，3条对角线之间不存在明显的垂直或者平行关系，考虑3条对角线所在面的关系。①②⑥三面中，三条对角线所标示的面存在相对面；而③④⑤三面中，三条对角线所在的面任意两面均两两相邻。
故正确答案为B。</t>
  </si>
  <si>
    <t>https://x1176937.910402.xyz/img/2024/12/24/xtvn2a.png</t>
  </si>
  <si>
    <t>picture 8</t>
  </si>
  <si>
    <t>本题为分组分类题目。题干六面体中均出现了灰色三角形，考虑灰色三角形的形状，图①④⑥中的灰色三角形均为直角三角形，图②③⑤中的灰色三角形均为锐角三角形，因此图①④⑥为一组，图②③⑤为一组。
故正确答案为C。</t>
  </si>
  <si>
    <t>https://x1176937.910402.xyz/img/2024/12/24/xtvrui.png</t>
  </si>
  <si>
    <t>picture 9</t>
  </si>
  <si>
    <t>D</t>
  </si>
  <si>
    <t>4个立体图形可以视为2个长方体拼合而成，A、B、C中，一个长方体在另一个长方体中间；D中，一个长方体在另一个长方体一侧。
故正确答案为D。</t>
  </si>
  <si>
    <t>https://x1176937.910402.xyz/img/2024/12/24/xtw8vm.png</t>
  </si>
  <si>
    <t>picture 10</t>
  </si>
  <si>
    <t>观察题干给出的四幅图形，每相隔两幅图形所构成的立体图形元素相同，即①③相同，②④相同。且在①③中“→”为凹进去的图形，在②④中“→”为凸出来的图形。第五幅图形应与①③保持一致，选择“→”为凹进去的图形，排除B、D两项。继续观察，另一侧应为圆柱形而非圆筒形，只有C项符合。
验证选项，彼此之间的位置关系吻合。</t>
  </si>
  <si>
    <t>https://x1176937.910402.xyz/img/2024/12/24/xu5f05.png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</si>
</sst>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zoomScale="70" zoomScaleNormal="70" workbookViewId="0">
      <selection activeCell="B2" sqref="B2"/>
    </sheetView>
  </sheetViews>
  <sheetFormatPr defaultColWidth="9" defaultRowHeight="14.4" outlineLevelCol="5"/>
  <cols>
    <col min="1" max="1" width="10.7777777777778" customWidth="1"/>
    <col min="2" max="2" width="11.8888888888889" customWidth="1"/>
    <col min="3" max="3" width="49.037037037037" customWidth="1"/>
    <col min="4" max="4" width="7.66666666666667" customWidth="1"/>
    <col min="5" max="5" width="16.7777777777778" customWidth="1"/>
    <col min="6" max="6" width="60.2222222222222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t="s">
        <v>5</v>
      </c>
    </row>
    <row r="2" ht="409.5" spans="1:6">
      <c r="A2" s="3">
        <v>73</v>
      </c>
      <c r="B2" t="s">
        <v>6</v>
      </c>
      <c r="C2" t="str">
        <f>_xlfn.DISPIMG("ID_4C3230E45A2B4BDF90449D76B0A447B9",1)</f>
        <v>=DISPIMG("ID_4C3230E45A2B4BDF90449D76B0A447B9",1)</v>
      </c>
      <c r="D2" t="s">
        <v>7</v>
      </c>
      <c r="E2" s="4" t="s">
        <v>8</v>
      </c>
      <c r="F2" t="s">
        <v>9</v>
      </c>
    </row>
    <row r="3" ht="345.6" spans="1:6">
      <c r="A3" s="3">
        <v>57</v>
      </c>
      <c r="B3" t="s">
        <v>10</v>
      </c>
      <c r="C3" t="str">
        <f>_xlfn.DISPIMG("ID_0EE4FD543D7C4F4B809E687A528CE0D8",1)</f>
        <v>=DISPIMG("ID_0EE4FD543D7C4F4B809E687A528CE0D8",1)</v>
      </c>
      <c r="D3" t="s">
        <v>11</v>
      </c>
      <c r="E3" s="4" t="s">
        <v>12</v>
      </c>
      <c r="F3" t="s">
        <v>13</v>
      </c>
    </row>
    <row r="4" ht="409.5" spans="1:6">
      <c r="A4" s="3">
        <v>77</v>
      </c>
      <c r="B4" t="s">
        <v>14</v>
      </c>
      <c r="C4" t="str">
        <f>_xlfn.DISPIMG("ID_7B4B8B0445094D048365849067DC5D7B",1)</f>
        <v>=DISPIMG("ID_7B4B8B0445094D048365849067DC5D7B",1)</v>
      </c>
      <c r="D4" t="s">
        <v>15</v>
      </c>
      <c r="E4" s="4" t="s">
        <v>16</v>
      </c>
      <c r="F4" t="s">
        <v>17</v>
      </c>
    </row>
    <row r="5" ht="409.5" spans="1:6">
      <c r="A5" s="3">
        <v>38</v>
      </c>
      <c r="B5" t="s">
        <v>18</v>
      </c>
      <c r="C5" t="str">
        <f>_xlfn.DISPIMG("ID_0A7F60992FED4212B13848CC55851EF6",1)</f>
        <v>=DISPIMG("ID_0A7F60992FED4212B13848CC55851EF6",1)</v>
      </c>
      <c r="D5" t="s">
        <v>11</v>
      </c>
      <c r="E5" s="4" t="s">
        <v>19</v>
      </c>
      <c r="F5" t="s">
        <v>20</v>
      </c>
    </row>
    <row r="6" ht="388.8" spans="1:6">
      <c r="A6" s="3">
        <v>64</v>
      </c>
      <c r="B6" t="s">
        <v>21</v>
      </c>
      <c r="C6" t="str">
        <f>_xlfn.DISPIMG("ID_43E7B8763FF14EADA4BA394DA3795F51",1)</f>
        <v>=DISPIMG("ID_43E7B8763FF14EADA4BA394DA3795F51",1)</v>
      </c>
      <c r="D6" t="s">
        <v>7</v>
      </c>
      <c r="E6" s="4" t="s">
        <v>22</v>
      </c>
      <c r="F6" t="s">
        <v>23</v>
      </c>
    </row>
    <row r="7" ht="409.5" spans="1:6">
      <c r="A7" s="3">
        <v>71</v>
      </c>
      <c r="B7" t="s">
        <v>24</v>
      </c>
      <c r="C7" t="str">
        <f>_xlfn.DISPIMG("ID_5CE3E93B315746ACA2AA0608B50794E6",1)</f>
        <v>=DISPIMG("ID_5CE3E93B315746ACA2AA0608B50794E6",1)</v>
      </c>
      <c r="D7" t="s">
        <v>15</v>
      </c>
      <c r="E7" s="4" t="s">
        <v>25</v>
      </c>
      <c r="F7" t="s">
        <v>26</v>
      </c>
    </row>
    <row r="8" ht="409.5" spans="1:6">
      <c r="A8" s="3">
        <v>75</v>
      </c>
      <c r="B8" t="s">
        <v>27</v>
      </c>
      <c r="C8" t="str">
        <f>_xlfn.DISPIMG("ID_059676E9BF2342368001586F2310526B",1)</f>
        <v>=DISPIMG("ID_059676E9BF2342368001586F2310526B",1)</v>
      </c>
      <c r="D8" t="s">
        <v>15</v>
      </c>
      <c r="E8" s="4" t="s">
        <v>28</v>
      </c>
      <c r="F8" t="s">
        <v>29</v>
      </c>
    </row>
    <row r="9" ht="374.4" spans="1:6">
      <c r="A9" s="3">
        <v>68</v>
      </c>
      <c r="B9" t="s">
        <v>30</v>
      </c>
      <c r="C9" t="str">
        <f>_xlfn.DISPIMG("ID_3CC0B2190CC94D1FBD514C57E1EFD14A",1)</f>
        <v>=DISPIMG("ID_3CC0B2190CC94D1FBD514C57E1EFD14A",1)</v>
      </c>
      <c r="D9" t="s">
        <v>15</v>
      </c>
      <c r="E9" s="4" t="s">
        <v>31</v>
      </c>
      <c r="F9" t="s">
        <v>32</v>
      </c>
    </row>
    <row r="10" ht="259.2" spans="1:6">
      <c r="A10" s="3">
        <v>87</v>
      </c>
      <c r="B10" t="s">
        <v>33</v>
      </c>
      <c r="C10" t="str">
        <f>_xlfn.DISPIMG("ID_126A5EEC2E3240FD9530DDD3DC1170F2",1)</f>
        <v>=DISPIMG("ID_126A5EEC2E3240FD9530DDD3DC1170F2",1)</v>
      </c>
      <c r="D10" t="s">
        <v>34</v>
      </c>
      <c r="E10" s="4" t="s">
        <v>35</v>
      </c>
      <c r="F10" t="s">
        <v>36</v>
      </c>
    </row>
    <row r="11" ht="409.5" spans="1:6">
      <c r="A11" s="3">
        <v>78</v>
      </c>
      <c r="B11" t="s">
        <v>37</v>
      </c>
      <c r="C11" t="str">
        <f>_xlfn.DISPIMG("ID_0CA693B70DDC4FCC855809238A87B018",1)</f>
        <v>=DISPIMG("ID_0CA693B70DDC4FCC855809238A87B018",1)</v>
      </c>
      <c r="D11" t="s">
        <v>7</v>
      </c>
      <c r="E11" s="4" t="s">
        <v>38</v>
      </c>
      <c r="F11" t="s">
        <v>39</v>
      </c>
    </row>
    <row r="12" spans="1:5">
      <c r="A12" s="3"/>
      <c r="E12" s="4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2025-05-28T06:20:01Z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DEC1AB12676A4B3C95E5791BD721A45B_12</vt:lpwstr>
  </property>
</Properties>
</file>